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<sst xmlns="http://schemas.openxmlformats.org/spreadsheetml/2006/main" count="110" uniqueCount="109">
  <si>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 xml:space="preserve">Исполнение бюджета МО Сертолово </t>
  </si>
  <si>
    <t>(тыс. руб.)</t>
  </si>
  <si>
    <t>% выпол-нения плана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</si>
  <si>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</si>
  <si>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</si>
  <si>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</si>
  <si>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</si>
  <si>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</si>
  <si>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</si>
  <si>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</si>
  <si>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</si>
  <si>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</si>
  <si>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</si>
  <si>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</si>
  <si>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</si>
  <si>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</si>
  <si>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</si>
  <si>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</si>
  <si>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</si>
  <si>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 МУНИЦИПАЛЬНОЙ  СОБСТВЕННОСТИ</t>
  </si>
  <si>
    <t>000 1 11 05000 00 0000 120</t>
  </si>
  <si>
    <t>000 1 11 05010 00 0000 120</t>
  </si>
  <si>
    <t>Доходы, получаемые  в  виде арендной платы за  земельные  участки,  государственная 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</si>
  <si>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>000 1 11 05020 00 0000 120</t>
  </si>
  <si>
    <t>Доходы, получаемые в виде арендной платы за земли после    разграничения государственной собственности на землю, а также  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</si>
  <si>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000 1 11 09000 00 0000 120</t>
  </si>
  <si>
    <t>Прочие 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</si>
  <si>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</si>
  <si>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</si>
  <si>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000 1 14 00000 00 0000 000</t>
  </si>
  <si>
    <t>ДОХОДЫ ОТ ПРОДАЖИ  МАТЕРИАЛЬНЫХ И НЕМАТЕРИАЛЬНЫХ АКТИВОВ</t>
  </si>
  <si>
    <t>000 1 14 06000 00 0000 430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</si>
  <si>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</si>
  <si>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</si>
  <si>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</si>
  <si>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</si>
  <si>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</si>
  <si>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</si>
  <si>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</si>
  <si>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</si>
  <si>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</si>
  <si>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</si>
  <si>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Субсидии 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</si>
  <si>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</si>
  <si>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</si>
  <si>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ПРИЛОЖЕНИЕ  № 1</t>
  </si>
  <si>
    <t>к постановлению администрации</t>
  </si>
  <si>
    <t>МО Сертолово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</si>
  <si>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</si>
  <si>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</si>
  <si>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местным бюджетам на выполнение передаваемых полномочий субъектов Российской Федерации</t>
  </si>
  <si>
    <t>000 1 11 05070 00 0000 120</t>
  </si>
  <si>
    <t>Доходы от сдачи в  аренду имущества, составляющего государственную (муниципальную) казну (за исключением земельных участков)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</si>
  <si>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</si>
  <si>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</si>
  <si>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</si>
  <si>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</si>
  <si>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</si>
  <si>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</si>
  <si>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</si>
  <si>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000 1 13 02000 00 0000 130</t>
  </si>
  <si>
    <t>000 1 14 02000 00 0000 000</t>
  </si>
  <si>
    <t>000 2 02 10000 00 0000 150</t>
  </si>
  <si>
    <t>000 2 02 20000 00 0000 150</t>
  </si>
  <si>
    <t>000 2 02 20216 00 0000150</t>
  </si>
  <si>
    <t>000 2 02 29999 00 0000150</t>
  </si>
  <si>
    <t>000 2 02 30000 00 0000 150</t>
  </si>
  <si>
    <t>000 2 02 30024 00 0000 150</t>
  </si>
  <si>
    <t>000 2 02 35118 00 0000 150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</si>
  <si>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</si>
  <si>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</si>
  <si>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</si>
  <si>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реализацию программ формирования современной городской среды</t>
  </si>
  <si>
    <t>000 2 02 25555 00 0000150</t>
  </si>
  <si>
    <t>Прочие субсидии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</si>
  <si>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</si>
  <si>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</si>
  <si>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</si>
  <si>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</si>
  <si>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000 1 05 00000 00 0000 000</t>
  </si>
  <si>
    <t>000 1 05 03000 01 0000 110</t>
  </si>
  <si>
    <t>Единый сельскохозяйственный налог</t>
  </si>
  <si>
    <t>НАЛОГИ НА СОВОКУПНЫЙ ДОХОД</t>
  </si>
  <si>
    <t>по доходам за 1 квартал 2021 года</t>
  </si>
  <si>
    <t>План 2021 г.</t>
  </si>
  <si>
    <t>Факт на 01.04.2021 г.</t>
  </si>
  <si>
    <t>ЗАДОЛЖЕННОСТЬ И ПЕРЕРАСЧЕТЫ ПО ОТМЕНЕННЫМ НАЛОГАМ,СБОРАМ И ИНЫМ ОБЯЗАТЕЛЬНЫМ ПЛАТЕЖАМ</t>
  </si>
  <si>
    <t>000 1 09 00000 00 0000 000</t>
  </si>
  <si>
    <t>000 1 09 04050 00 0000 110</t>
  </si>
  <si>
    <t>Земельный налог (по обязательствам, возникшим до 1 января 2006 года)</t>
  </si>
  <si>
    <t>000 1 11 05030 00 0000 120</t>
  </si>
  <si>
    <t>Доходы от сдачи в  аренду имущества, находящегося в оперативном управлении  органов государственной власти, органов местного самоуправления, гоударственых внебюджетных фондов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</si>
  <si>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</si>
  <si>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</si>
  <si>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</si>
  <si>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</si>
  <si>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</si>
  <si>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</si>
  <si>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</si>
  <si>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</si>
  <si>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000 2 02 25497 00 0000150</t>
  </si>
  <si>
    <t>Субсидии бюджетам на реализацию мероприятий по обеспечению жильем молодых семей</t>
  </si>
  <si>
    <t>000 2 02 27139 00 0000150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</si>
  <si>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</si>
  <si>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000 2 19 00000 00 0000 000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</si>
  <si>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</si>
  <si>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</si>
  <si>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</si>
  <si>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r>
      <t xml:space="preserve">от  </t>
    </r>
    <r>
      <rPr>
        <u val="single"/>
        <sz val="14"/>
        <rFont val="Times New Roman"/>
        <family val="1"/>
      </rPr>
      <t xml:space="preserve">20.04.2021 </t>
    </r>
    <r>
      <rPr>
        <sz val="14"/>
        <rFont val="Times New Roman"/>
        <family val="1"/>
      </rPr>
      <t xml:space="preserve">  №  </t>
    </r>
    <r>
      <rPr>
        <u val="single"/>
        <sz val="14"/>
        <rFont val="Times New Roman"/>
        <family val="1"/>
      </rPr>
      <t>247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</si>
</sst>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wrapText="1"/>
    </xf>
    <xf numFmtId="184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1.140625" style="0" customWidth="1"/>
    <col min="2" max="2" width="65.00390625" style="0" customWidth="1"/>
    <col min="3" max="3" width="15.140625" style="0" customWidth="1"/>
    <col min="4" max="4" width="14.140625" style="0" customWidth="1"/>
    <col min="5" max="5" width="11.00390625" style="0" customWidth="1"/>
  </cols>
  <sheetData>
    <row r="1" spans="1:5" ht="18.75">
      <c r="A1" s="3"/>
      <c r="B1" s="4"/>
      <c r="C1" s="28" t="s">
        <v>45</v>
      </c>
      <c r="D1" s="28"/>
      <c r="E1" s="5"/>
    </row>
    <row r="2" spans="1:5" ht="18.75">
      <c r="A2" s="3"/>
      <c r="B2" s="4"/>
      <c r="C2" s="28" t="s">
        <v>46</v>
      </c>
      <c r="D2" s="28"/>
      <c r="E2" s="28"/>
    </row>
    <row r="3" spans="1:5" ht="18.75">
      <c r="A3" s="3"/>
      <c r="B3" s="4"/>
      <c r="C3" s="28" t="s">
        <v>47</v>
      </c>
      <c r="D3" s="28"/>
      <c r="E3" s="5"/>
    </row>
    <row r="4" spans="1:5" ht="18.75">
      <c r="A4" s="3"/>
      <c r="B4" s="4"/>
      <c r="C4" s="28" t="s">
        <v>108</v>
      </c>
      <c r="D4" s="28"/>
      <c r="E4" s="28"/>
    </row>
    <row r="5" ht="15.75">
      <c r="A5" s="2"/>
    </row>
    <row r="6" ht="15.75">
      <c r="A6" s="2"/>
    </row>
    <row r="7" spans="1:5" ht="18.75">
      <c r="A7" s="26" t="s">
        <v>0</v>
      </c>
      <c r="B7" s="27"/>
      <c r="C7" s="27"/>
      <c r="D7" s="27"/>
      <c r="E7" s="27"/>
    </row>
    <row r="8" spans="1:5" ht="18.75">
      <c r="A8" s="26" t="s">
        <v>83</v>
      </c>
      <c r="B8" s="27"/>
      <c r="C8" s="27"/>
      <c r="D8" s="27"/>
      <c r="E8" s="27"/>
    </row>
    <row r="9" ht="15.75">
      <c r="A9" s="2"/>
    </row>
    <row r="10" spans="1:5" ht="46.5" customHeight="1">
      <c r="A10" s="25"/>
      <c r="B10" s="25"/>
      <c r="C10" s="7" t="s">
        <v>84</v>
      </c>
      <c r="D10" s="8" t="s">
        <v>85</v>
      </c>
      <c r="E10" s="9" t="s">
        <v>2</v>
      </c>
    </row>
    <row r="11" spans="1:5" ht="15.75">
      <c r="A11" s="25"/>
      <c r="B11" s="25"/>
      <c r="C11" s="10" t="s">
        <v>1</v>
      </c>
      <c r="D11" s="11" t="s">
        <v>1</v>
      </c>
      <c r="E11" s="12"/>
    </row>
    <row r="12" spans="1:5" ht="20.25" customHeight="1">
      <c r="A12" s="13" t="s">
        <v>3</v>
      </c>
      <c r="B12" s="14" t="s">
        <v>4</v>
      </c>
      <c r="C12" s="20">
        <f>C13+C15+C17+C19+C22+C24+C34+C36+C40+C43</f>
        <v>192214.3</v>
      </c>
      <c r="D12" s="20">
        <f>D13+D15+D17+D19+D22+D24+D34+D36+D40+D43</f>
        <v>39709.200000000004</v>
      </c>
      <c r="E12" s="20">
        <f>D12/C12*100</f>
        <v>20.65881674776539</v>
      </c>
    </row>
    <row r="13" spans="1:5" ht="18.75" customHeight="1">
      <c r="A13" s="15" t="s">
        <v>5</v>
      </c>
      <c r="B13" s="16" t="s">
        <v>6</v>
      </c>
      <c r="C13" s="17">
        <f>C14</f>
        <v>70786.8</v>
      </c>
      <c r="D13" s="17">
        <f>D14</f>
        <v>13840.2</v>
      </c>
      <c r="E13" s="17">
        <f>D13/C13*100</f>
        <v>19.551950363627117</v>
      </c>
    </row>
    <row r="14" spans="1:5" ht="18" customHeight="1">
      <c r="A14" s="15" t="s">
        <v>7</v>
      </c>
      <c r="B14" s="16" t="s">
        <v>8</v>
      </c>
      <c r="C14" s="17">
        <v>70786.8</v>
      </c>
      <c r="D14" s="17">
        <v>13840.2</v>
      </c>
      <c r="E14" s="17">
        <f>D14/C14*100</f>
        <v>19.551950363627117</v>
      </c>
    </row>
    <row r="15" spans="1:5" ht="30.75" customHeight="1">
      <c r="A15" s="10" t="s">
        <v>9</v>
      </c>
      <c r="B15" s="16" t="s">
        <v>10</v>
      </c>
      <c r="C15" s="17">
        <f>C16</f>
        <v>1700</v>
      </c>
      <c r="D15" s="17">
        <f>D16</f>
        <v>451.5</v>
      </c>
      <c r="E15" s="17">
        <f aca="true" t="shared" si="0" ref="E15:E58">D15/C15*100</f>
        <v>26.55882352941176</v>
      </c>
    </row>
    <row r="16" spans="1:5" ht="30.75" customHeight="1">
      <c r="A16" s="10" t="s">
        <v>11</v>
      </c>
      <c r="B16" s="16" t="s">
        <v>53</v>
      </c>
      <c r="C16" s="17">
        <v>1700</v>
      </c>
      <c r="D16" s="17">
        <v>451.5</v>
      </c>
      <c r="E16" s="17">
        <f t="shared" si="0"/>
        <v>26.55882352941176</v>
      </c>
    </row>
    <row r="17" spans="1:5" ht="15.75">
      <c r="A17" s="10" t="s">
        <v>79</v>
      </c>
      <c r="B17" s="16" t="s">
        <v>82</v>
      </c>
      <c r="C17" s="17">
        <f>C18</f>
        <v>0</v>
      </c>
      <c r="D17" s="17">
        <f>D18</f>
        <v>21.9</v>
      </c>
      <c r="E17" s="17">
        <v>0</v>
      </c>
    </row>
    <row r="18" spans="1:5" ht="15.75">
      <c r="A18" s="10" t="s">
        <v>80</v>
      </c>
      <c r="B18" s="16" t="s">
        <v>81</v>
      </c>
      <c r="C18" s="17">
        <v>0</v>
      </c>
      <c r="D18" s="17">
        <v>21.9</v>
      </c>
      <c r="E18" s="17">
        <v>0</v>
      </c>
    </row>
    <row r="19" spans="1:5" ht="15.75" customHeight="1">
      <c r="A19" s="15" t="s">
        <v>12</v>
      </c>
      <c r="B19" s="16" t="s">
        <v>13</v>
      </c>
      <c r="C19" s="17">
        <f>C20+C21</f>
        <v>81500</v>
      </c>
      <c r="D19" s="17">
        <f>D20+D21</f>
        <v>14454.4</v>
      </c>
      <c r="E19" s="17">
        <f t="shared" si="0"/>
        <v>17.735460122699386</v>
      </c>
    </row>
    <row r="20" spans="1:5" ht="16.5" customHeight="1">
      <c r="A20" s="15" t="s">
        <v>14</v>
      </c>
      <c r="B20" s="16" t="s">
        <v>15</v>
      </c>
      <c r="C20" s="17">
        <v>13000</v>
      </c>
      <c r="D20" s="17">
        <v>1572.3</v>
      </c>
      <c r="E20" s="17">
        <f t="shared" si="0"/>
        <v>12.094615384615384</v>
      </c>
    </row>
    <row r="21" spans="1:5" ht="15.75" customHeight="1">
      <c r="A21" s="15" t="s">
        <v>16</v>
      </c>
      <c r="B21" s="16" t="s">
        <v>17</v>
      </c>
      <c r="C21" s="17">
        <v>68500</v>
      </c>
      <c r="D21" s="17">
        <v>12882.1</v>
      </c>
      <c r="E21" s="17">
        <f t="shared" si="0"/>
        <v>18.805985401459854</v>
      </c>
    </row>
    <row r="22" spans="1:5" ht="33" customHeight="1">
      <c r="A22" s="10" t="s">
        <v>87</v>
      </c>
      <c r="B22" s="16" t="s">
        <v>86</v>
      </c>
      <c r="C22" s="17">
        <f>C23</f>
        <v>0</v>
      </c>
      <c r="D22" s="17">
        <f>D23</f>
        <v>4.9</v>
      </c>
      <c r="E22" s="17">
        <v>0</v>
      </c>
    </row>
    <row r="23" spans="1:5" ht="31.5">
      <c r="A23" s="10" t="s">
        <v>88</v>
      </c>
      <c r="B23" s="16" t="s">
        <v>89</v>
      </c>
      <c r="C23" s="17">
        <v>0</v>
      </c>
      <c r="D23" s="17">
        <v>4.9</v>
      </c>
      <c r="E23" s="17">
        <v>0</v>
      </c>
    </row>
    <row r="24" spans="1:5" ht="46.5" customHeight="1">
      <c r="A24" s="15" t="s">
        <v>18</v>
      </c>
      <c r="B24" s="19" t="s">
        <v>19</v>
      </c>
      <c r="C24" s="17">
        <f>C25+C30+C32</f>
        <v>33855</v>
      </c>
      <c r="D24" s="17">
        <f>D25+D30+D32</f>
        <v>9770.1</v>
      </c>
      <c r="E24" s="17">
        <f t="shared" si="0"/>
        <v>28.858661940629155</v>
      </c>
    </row>
    <row r="25" spans="1:6" ht="76.5" customHeight="1">
      <c r="A25" s="15" t="s">
        <v>20</v>
      </c>
      <c r="B25" s="19" t="s">
        <v>59</v>
      </c>
      <c r="C25" s="17">
        <f>C26+C27+C29</f>
        <v>33155</v>
      </c>
      <c r="D25" s="17">
        <f>D26+D27+D28+D29</f>
        <v>9145.4</v>
      </c>
      <c r="E25" s="17">
        <f t="shared" si="0"/>
        <v>27.583773186548033</v>
      </c>
      <c r="F25" s="6"/>
    </row>
    <row r="26" spans="1:6" ht="62.25" customHeight="1">
      <c r="A26" s="10" t="s">
        <v>21</v>
      </c>
      <c r="B26" s="18" t="s">
        <v>22</v>
      </c>
      <c r="C26" s="17">
        <v>19000</v>
      </c>
      <c r="D26" s="17">
        <v>6960.7</v>
      </c>
      <c r="E26" s="17">
        <f t="shared" si="0"/>
        <v>36.63526315789474</v>
      </c>
      <c r="F26" s="6"/>
    </row>
    <row r="27" spans="1:6" ht="80.25" customHeight="1">
      <c r="A27" s="10" t="s">
        <v>23</v>
      </c>
      <c r="B27" s="18" t="s">
        <v>24</v>
      </c>
      <c r="C27" s="17">
        <v>2500</v>
      </c>
      <c r="D27" s="17">
        <v>592.3</v>
      </c>
      <c r="E27" s="17">
        <f t="shared" si="0"/>
        <v>23.692</v>
      </c>
      <c r="F27" s="6"/>
    </row>
    <row r="28" spans="1:6" ht="77.25" customHeight="1">
      <c r="A28" s="10" t="s">
        <v>90</v>
      </c>
      <c r="B28" s="19" t="s">
        <v>91</v>
      </c>
      <c r="C28" s="17">
        <v>0</v>
      </c>
      <c r="D28" s="17">
        <v>5</v>
      </c>
      <c r="E28" s="17">
        <v>0</v>
      </c>
      <c r="F28" s="6"/>
    </row>
    <row r="29" spans="1:6" ht="46.5" customHeight="1">
      <c r="A29" s="10" t="s">
        <v>51</v>
      </c>
      <c r="B29" s="19" t="s">
        <v>52</v>
      </c>
      <c r="C29" s="17">
        <v>11655</v>
      </c>
      <c r="D29" s="17">
        <v>1587.4</v>
      </c>
      <c r="E29" s="17">
        <f t="shared" si="0"/>
        <v>13.61990561990562</v>
      </c>
      <c r="F29" s="6"/>
    </row>
    <row r="30" spans="1:6" ht="31.5">
      <c r="A30" s="15" t="s">
        <v>92</v>
      </c>
      <c r="B30" s="19" t="s">
        <v>93</v>
      </c>
      <c r="C30" s="17">
        <f>C31</f>
        <v>0</v>
      </c>
      <c r="D30" s="17">
        <f>D31</f>
        <v>169.2</v>
      </c>
      <c r="E30" s="17">
        <v>0</v>
      </c>
      <c r="F30" s="6"/>
    </row>
    <row r="31" spans="1:6" ht="47.25">
      <c r="A31" s="15" t="s">
        <v>94</v>
      </c>
      <c r="B31" s="19" t="s">
        <v>95</v>
      </c>
      <c r="C31" s="17">
        <v>0</v>
      </c>
      <c r="D31" s="17">
        <v>169.2</v>
      </c>
      <c r="E31" s="17">
        <v>0</v>
      </c>
      <c r="F31" s="6"/>
    </row>
    <row r="32" spans="1:6" ht="79.5" customHeight="1">
      <c r="A32" s="15" t="s">
        <v>25</v>
      </c>
      <c r="B32" s="19" t="s">
        <v>26</v>
      </c>
      <c r="C32" s="17">
        <f>C33</f>
        <v>700</v>
      </c>
      <c r="D32" s="17">
        <f>D33</f>
        <v>455.5</v>
      </c>
      <c r="E32" s="17">
        <f t="shared" si="0"/>
        <v>65.07142857142857</v>
      </c>
      <c r="F32" s="6"/>
    </row>
    <row r="33" spans="1:6" ht="76.5" customHeight="1">
      <c r="A33" s="15" t="s">
        <v>27</v>
      </c>
      <c r="B33" s="19" t="s">
        <v>28</v>
      </c>
      <c r="C33" s="17">
        <v>700</v>
      </c>
      <c r="D33" s="17">
        <v>455.5</v>
      </c>
      <c r="E33" s="17">
        <f t="shared" si="0"/>
        <v>65.07142857142857</v>
      </c>
      <c r="F33" s="6"/>
    </row>
    <row r="34" spans="1:5" ht="30.75" customHeight="1">
      <c r="A34" s="15" t="s">
        <v>56</v>
      </c>
      <c r="B34" s="19" t="s">
        <v>57</v>
      </c>
      <c r="C34" s="17">
        <f>C35</f>
        <v>0</v>
      </c>
      <c r="D34" s="17">
        <f>D35</f>
        <v>81.4</v>
      </c>
      <c r="E34" s="17">
        <v>0</v>
      </c>
    </row>
    <row r="35" spans="1:5" ht="15.75">
      <c r="A35" s="15" t="s">
        <v>60</v>
      </c>
      <c r="B35" s="16" t="s">
        <v>58</v>
      </c>
      <c r="C35" s="17">
        <v>0</v>
      </c>
      <c r="D35" s="17">
        <v>81.4</v>
      </c>
      <c r="E35" s="17">
        <v>0</v>
      </c>
    </row>
    <row r="36" spans="1:5" ht="30.75" customHeight="1">
      <c r="A36" s="15" t="s">
        <v>29</v>
      </c>
      <c r="B36" s="19" t="s">
        <v>30</v>
      </c>
      <c r="C36" s="17">
        <f>C37+C38+C39</f>
        <v>4241.7</v>
      </c>
      <c r="D36" s="17">
        <f>D37+D38+D39</f>
        <v>913.9999999999999</v>
      </c>
      <c r="E36" s="17">
        <f t="shared" si="0"/>
        <v>21.54796425961289</v>
      </c>
    </row>
    <row r="37" spans="1:5" ht="77.25" customHeight="1">
      <c r="A37" s="15" t="s">
        <v>61</v>
      </c>
      <c r="B37" s="16" t="s">
        <v>48</v>
      </c>
      <c r="C37" s="17">
        <v>441.7</v>
      </c>
      <c r="D37" s="17">
        <v>116.8</v>
      </c>
      <c r="E37" s="17">
        <f>D37/C37*100</f>
        <v>26.443287299071766</v>
      </c>
    </row>
    <row r="38" spans="1:5" ht="31.5" customHeight="1">
      <c r="A38" s="15" t="s">
        <v>31</v>
      </c>
      <c r="B38" s="19" t="s">
        <v>49</v>
      </c>
      <c r="C38" s="17">
        <v>3800</v>
      </c>
      <c r="D38" s="17">
        <v>740.4</v>
      </c>
      <c r="E38" s="17">
        <f t="shared" si="0"/>
        <v>19.48421052631579</v>
      </c>
    </row>
    <row r="39" spans="1:5" ht="61.5" customHeight="1">
      <c r="A39" s="15" t="s">
        <v>75</v>
      </c>
      <c r="B39" s="19" t="s">
        <v>76</v>
      </c>
      <c r="C39" s="17">
        <v>0</v>
      </c>
      <c r="D39" s="17">
        <v>56.8</v>
      </c>
      <c r="E39" s="17">
        <v>0</v>
      </c>
    </row>
    <row r="40" spans="1:5" ht="18.75" customHeight="1">
      <c r="A40" s="15" t="s">
        <v>32</v>
      </c>
      <c r="B40" s="16" t="s">
        <v>33</v>
      </c>
      <c r="C40" s="17">
        <f>C41+C42</f>
        <v>70</v>
      </c>
      <c r="D40" s="17">
        <f>D41+D42</f>
        <v>170.8</v>
      </c>
      <c r="E40" s="17">
        <f t="shared" si="0"/>
        <v>244</v>
      </c>
    </row>
    <row r="41" spans="1:5" ht="30.75" customHeight="1">
      <c r="A41" s="10" t="s">
        <v>77</v>
      </c>
      <c r="B41" s="19" t="s">
        <v>78</v>
      </c>
      <c r="C41" s="17">
        <v>70</v>
      </c>
      <c r="D41" s="17">
        <v>0</v>
      </c>
      <c r="E41" s="17">
        <v>0</v>
      </c>
    </row>
    <row r="42" spans="1:5" ht="108.75" customHeight="1">
      <c r="A42" s="10" t="s">
        <v>96</v>
      </c>
      <c r="B42" s="19" t="s">
        <v>97</v>
      </c>
      <c r="C42" s="17">
        <v>0</v>
      </c>
      <c r="D42" s="17">
        <v>170.8</v>
      </c>
      <c r="E42" s="17">
        <v>0</v>
      </c>
    </row>
    <row r="43" spans="1:5" ht="19.5" customHeight="1">
      <c r="A43" s="15" t="s">
        <v>34</v>
      </c>
      <c r="B43" s="16" t="s">
        <v>35</v>
      </c>
      <c r="C43" s="17">
        <f>C44</f>
        <v>60.8</v>
      </c>
      <c r="D43" s="17">
        <f>D44</f>
        <v>0</v>
      </c>
      <c r="E43" s="17">
        <f>D43/C43*100</f>
        <v>0</v>
      </c>
    </row>
    <row r="44" spans="1:5" ht="17.25" customHeight="1">
      <c r="A44" s="15" t="s">
        <v>36</v>
      </c>
      <c r="B44" s="16" t="s">
        <v>37</v>
      </c>
      <c r="C44" s="17">
        <v>60.8</v>
      </c>
      <c r="D44" s="17">
        <v>0</v>
      </c>
      <c r="E44" s="17">
        <f>D44/C44*100</f>
        <v>0</v>
      </c>
    </row>
    <row r="45" spans="1:5" ht="21" customHeight="1">
      <c r="A45" s="13" t="s">
        <v>38</v>
      </c>
      <c r="B45" s="14" t="s">
        <v>39</v>
      </c>
      <c r="C45" s="20">
        <f>C46+C59</f>
        <v>348411.69999999995</v>
      </c>
      <c r="D45" s="20">
        <f>D46+D59</f>
        <v>48655.5</v>
      </c>
      <c r="E45" s="20">
        <f t="shared" si="0"/>
        <v>13.964944346013642</v>
      </c>
    </row>
    <row r="46" spans="1:5" ht="33.75" customHeight="1">
      <c r="A46" s="15" t="s">
        <v>40</v>
      </c>
      <c r="B46" s="19" t="s">
        <v>41</v>
      </c>
      <c r="C46" s="17">
        <f>C47+C49+C56</f>
        <v>348411.69999999995</v>
      </c>
      <c r="D46" s="17">
        <f>D47+D49+D56</f>
        <v>48854</v>
      </c>
      <c r="E46" s="17">
        <f t="shared" si="0"/>
        <v>14.021917174423248</v>
      </c>
    </row>
    <row r="47" spans="1:5" ht="15" customHeight="1">
      <c r="A47" s="15" t="s">
        <v>62</v>
      </c>
      <c r="B47" s="19" t="s">
        <v>54</v>
      </c>
      <c r="C47" s="17">
        <f>C48</f>
        <v>158688.3</v>
      </c>
      <c r="D47" s="17">
        <f>D48</f>
        <v>47606.5</v>
      </c>
      <c r="E47" s="17">
        <f t="shared" si="0"/>
        <v>30.000006301661813</v>
      </c>
    </row>
    <row r="48" spans="1:5" ht="47.25">
      <c r="A48" s="10" t="s">
        <v>98</v>
      </c>
      <c r="B48" s="19" t="s">
        <v>99</v>
      </c>
      <c r="C48" s="17">
        <v>158688.3</v>
      </c>
      <c r="D48" s="17">
        <v>47606.5</v>
      </c>
      <c r="E48" s="17">
        <f t="shared" si="0"/>
        <v>30.000006301661813</v>
      </c>
    </row>
    <row r="49" spans="1:6" ht="30.75" customHeight="1">
      <c r="A49" s="10" t="s">
        <v>63</v>
      </c>
      <c r="B49" s="21" t="s">
        <v>42</v>
      </c>
      <c r="C49" s="17">
        <f>C50+C51+C52+C53+C54+C55</f>
        <v>184796.59999999998</v>
      </c>
      <c r="D49" s="17">
        <f>D50+D51+D53+D55</f>
        <v>0</v>
      </c>
      <c r="E49" s="17">
        <f t="shared" si="0"/>
        <v>0</v>
      </c>
      <c r="F49" s="22"/>
    </row>
    <row r="50" spans="1:5" ht="31.5" customHeight="1">
      <c r="A50" s="10" t="s">
        <v>69</v>
      </c>
      <c r="B50" s="21" t="s">
        <v>70</v>
      </c>
      <c r="C50" s="17">
        <v>85310</v>
      </c>
      <c r="D50" s="17">
        <v>0</v>
      </c>
      <c r="E50" s="17">
        <f>D50/C50*100</f>
        <v>0</v>
      </c>
    </row>
    <row r="51" spans="1:5" ht="78.75" customHeight="1">
      <c r="A51" s="10" t="s">
        <v>64</v>
      </c>
      <c r="B51" s="21" t="s">
        <v>71</v>
      </c>
      <c r="C51" s="17">
        <v>1236.3</v>
      </c>
      <c r="D51" s="17">
        <v>0</v>
      </c>
      <c r="E51" s="17">
        <f t="shared" si="0"/>
        <v>0</v>
      </c>
    </row>
    <row r="52" spans="1:5" ht="31.5">
      <c r="A52" s="10" t="s">
        <v>100</v>
      </c>
      <c r="B52" s="21" t="s">
        <v>101</v>
      </c>
      <c r="C52" s="17">
        <v>1268</v>
      </c>
      <c r="D52" s="17">
        <v>0</v>
      </c>
      <c r="E52" s="17">
        <v>0</v>
      </c>
    </row>
    <row r="53" spans="1:5" ht="31.5">
      <c r="A53" s="10" t="s">
        <v>73</v>
      </c>
      <c r="B53" s="21" t="s">
        <v>72</v>
      </c>
      <c r="C53" s="17">
        <v>13000</v>
      </c>
      <c r="D53" s="17">
        <v>0</v>
      </c>
      <c r="E53" s="17">
        <v>0</v>
      </c>
    </row>
    <row r="54" spans="1:5" ht="79.5" customHeight="1">
      <c r="A54" s="10" t="s">
        <v>102</v>
      </c>
      <c r="B54" s="21" t="s">
        <v>103</v>
      </c>
      <c r="C54" s="17">
        <v>42676.1</v>
      </c>
      <c r="D54" s="17">
        <v>0</v>
      </c>
      <c r="E54" s="17">
        <f>D54/C54*100</f>
        <v>0</v>
      </c>
    </row>
    <row r="55" spans="1:5" ht="15.75">
      <c r="A55" s="10" t="s">
        <v>65</v>
      </c>
      <c r="B55" s="21" t="s">
        <v>74</v>
      </c>
      <c r="C55" s="17">
        <v>41306.2</v>
      </c>
      <c r="D55" s="17">
        <v>0</v>
      </c>
      <c r="E55" s="17">
        <f>D55/C55*100</f>
        <v>0</v>
      </c>
    </row>
    <row r="56" spans="1:5" ht="17.25" customHeight="1">
      <c r="A56" s="10" t="s">
        <v>66</v>
      </c>
      <c r="B56" s="18" t="s">
        <v>55</v>
      </c>
      <c r="C56" s="17">
        <f>C58+C57</f>
        <v>4926.8</v>
      </c>
      <c r="D56" s="17">
        <f>D58+D57</f>
        <v>1247.5</v>
      </c>
      <c r="E56" s="17">
        <f t="shared" si="0"/>
        <v>25.32069497442559</v>
      </c>
    </row>
    <row r="57" spans="1:5" ht="29.25" customHeight="1">
      <c r="A57" s="10" t="s">
        <v>67</v>
      </c>
      <c r="B57" s="19" t="s">
        <v>50</v>
      </c>
      <c r="C57" s="17">
        <v>1954.4</v>
      </c>
      <c r="D57" s="17">
        <v>504.4</v>
      </c>
      <c r="E57" s="17">
        <f>D57/C57*100</f>
        <v>25.808432255423657</v>
      </c>
    </row>
    <row r="58" spans="1:5" ht="30.75" customHeight="1">
      <c r="A58" s="10" t="s">
        <v>68</v>
      </c>
      <c r="B58" s="19" t="s">
        <v>43</v>
      </c>
      <c r="C58" s="17">
        <v>2972.4</v>
      </c>
      <c r="D58" s="17">
        <v>743.1</v>
      </c>
      <c r="E58" s="17">
        <f t="shared" si="0"/>
        <v>25</v>
      </c>
    </row>
    <row r="59" spans="1:5" ht="47.25">
      <c r="A59" s="15" t="s">
        <v>104</v>
      </c>
      <c r="B59" s="19" t="s">
        <v>107</v>
      </c>
      <c r="C59" s="17">
        <f>C60</f>
        <v>0</v>
      </c>
      <c r="D59" s="17">
        <f>D60</f>
        <v>-198.5</v>
      </c>
      <c r="E59" s="17">
        <v>0</v>
      </c>
    </row>
    <row r="60" spans="1:5" ht="47.25">
      <c r="A60" s="15" t="s">
        <v>105</v>
      </c>
      <c r="B60" s="19" t="s">
        <v>106</v>
      </c>
      <c r="C60" s="17">
        <v>0</v>
      </c>
      <c r="D60" s="17">
        <v>-198.5</v>
      </c>
      <c r="E60" s="17">
        <v>0</v>
      </c>
    </row>
    <row r="61" spans="1:5" ht="15.75">
      <c r="A61" s="23"/>
      <c r="B61" s="24" t="s">
        <v>44</v>
      </c>
      <c r="C61" s="20">
        <f>C12+C45</f>
        <v>540626</v>
      </c>
      <c r="D61" s="20">
        <f>D12+D45</f>
        <v>88364.70000000001</v>
      </c>
      <c r="E61" s="20">
        <f>D61/C61*100</f>
        <v>16.344885373622432</v>
      </c>
    </row>
    <row r="62" ht="15.75">
      <c r="A62" s="1"/>
    </row>
  </sheetData>
  <sheetProtection/>
  <mergeCells count="8">
    <mergeCell ref="A10:A11"/>
    <mergeCell ref="B10:B11"/>
    <mergeCell ref="A7:E7"/>
    <mergeCell ref="A8:E8"/>
    <mergeCell ref="C1:D1"/>
    <mergeCell ref="C3:D3"/>
    <mergeCell ref="C4:E4"/>
    <mergeCell ref="C2:E2"/>
  </mergeCells>
  <printOptions/>
  <pageMargins left="0.5905511811023623" right="0.5905511811023623" top="0.984251968503937" bottom="0.5905511811023623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IRINAKF</cp:lastModifiedBy>
  <cp:lastPrinted>2021-04-01T14:05:57Z</cp:lastPrinted>
  <dcterms:created xsi:type="dcterms:W3CDTF">1996-10-08T23:32:33Z</dcterms:created>
  <dcterms:modified xsi:type="dcterms:W3CDTF">2021-04-21T07:54:26Z</dcterms:modified>
  <cp:category/>
  <cp:version/>
  <cp:contentType/>
  <cp:contentStatus/>
</cp:coreProperties>
</file>